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7645" windowHeight="16440" tabRatio="602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C45" i="1" s="1"/>
  <c r="E33" i="1"/>
  <c r="C31" i="1" s="1"/>
  <c r="D21" i="1"/>
  <c r="C48" i="1" l="1"/>
  <c r="C40" i="1" l="1"/>
  <c r="D53" i="1" s="1"/>
  <c r="D36" i="1"/>
  <c r="D14" i="1"/>
  <c r="C24" i="1" s="1"/>
  <c r="C56" i="1" l="1"/>
  <c r="C59" i="1" l="1"/>
</calcChain>
</file>

<file path=xl/comments1.xml><?xml version="1.0" encoding="utf-8"?>
<comments xmlns="http://schemas.openxmlformats.org/spreadsheetml/2006/main">
  <authors>
    <author>tc={CFD18405-4BEF-494B-8ABF-A9E22FDD91D2}</author>
  </authors>
  <commentList>
    <comment ref="E46" authorId="0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9,5€ Versand</t>
        </r>
      </text>
    </comment>
  </commentList>
</comments>
</file>

<file path=xl/sharedStrings.xml><?xml version="1.0" encoding="utf-8"?>
<sst xmlns="http://schemas.openxmlformats.org/spreadsheetml/2006/main" count="57" uniqueCount="48">
  <si>
    <t>Postennummer</t>
  </si>
  <si>
    <t>Titel</t>
  </si>
  <si>
    <t>Einnahmen</t>
  </si>
  <si>
    <t>VS-Beiträge</t>
  </si>
  <si>
    <t>Ausgaben</t>
  </si>
  <si>
    <t>Büroausstattung</t>
  </si>
  <si>
    <t>Saldo:</t>
  </si>
  <si>
    <t>Verwaltungseinnahmen</t>
  </si>
  <si>
    <t>gemischte Einnahmen</t>
  </si>
  <si>
    <t>Verwaltungs- und Betriebsaufwand</t>
  </si>
  <si>
    <t>Dienstreisen</t>
  </si>
  <si>
    <t>Bewirtungskosten und Lebensmittel</t>
  </si>
  <si>
    <t>Projekte der FS</t>
  </si>
  <si>
    <t>Orientierungsveranstaltungen und dergleichen</t>
  </si>
  <si>
    <t>Ersti-Tüten</t>
  </si>
  <si>
    <t>Summe 1</t>
  </si>
  <si>
    <t>Summe 2</t>
  </si>
  <si>
    <t>Summe 5</t>
  </si>
  <si>
    <t>Summe</t>
  </si>
  <si>
    <t>Summe 7</t>
  </si>
  <si>
    <t>Büromaterial</t>
  </si>
  <si>
    <t>Summen</t>
  </si>
  <si>
    <t>Bemerkungen</t>
  </si>
  <si>
    <t>Zuweisung</t>
  </si>
  <si>
    <t>Unterschrift FS-Finanzverantwortliche</t>
  </si>
  <si>
    <t>Ersti-Abend</t>
  </si>
  <si>
    <t>Ersti-Exkursion</t>
  </si>
  <si>
    <t>Einnahmen aus kulturellen Veranstaltungen</t>
  </si>
  <si>
    <t>Sommerfest</t>
  </si>
  <si>
    <t>Winterfest</t>
  </si>
  <si>
    <t>Veranstaltungen kultureller Art</t>
  </si>
  <si>
    <t>Verpflegung FS-Sitzungen</t>
  </si>
  <si>
    <t>Bufata Halle Teilnahmebeiträge</t>
  </si>
  <si>
    <t>Bufata Halle Reisekosten</t>
  </si>
  <si>
    <t>Kapitelnummer Fachschaft: 0213</t>
  </si>
  <si>
    <t>223.0213</t>
  </si>
  <si>
    <t>511.0213</t>
  </si>
  <si>
    <t>531.0213</t>
  </si>
  <si>
    <t>540.0213</t>
  </si>
  <si>
    <t>721.0213</t>
  </si>
  <si>
    <t>740.0213</t>
  </si>
  <si>
    <t>100.0213</t>
  </si>
  <si>
    <t>Haushaltsplan 2021 Fachschaft Geowissenschaften</t>
  </si>
  <si>
    <t>WupCup Mehrwegbecher</t>
  </si>
  <si>
    <t>Neue Mehrwegbecher für die FS Geow</t>
  </si>
  <si>
    <t>730.0213</t>
  </si>
  <si>
    <t>Ort, Datum</t>
  </si>
  <si>
    <t>Vorschlag Postenumverteilung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</si>
</sst>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[$€-407];[Red]\-#,##0.00\ [$€-407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0" fillId="0" borderId="0" xfId="1" applyNumberFormat="1" applyFont="1"/>
    <xf numFmtId="164" fontId="3" fillId="0" borderId="0" xfId="1" applyNumberFormat="1" applyFont="1"/>
    <xf numFmtId="165" fontId="2" fillId="0" borderId="0" xfId="0" applyNumberFormat="1" applyFont="1"/>
    <xf numFmtId="164" fontId="1" fillId="0" borderId="0" xfId="1" applyNumberFormat="1" applyFont="1"/>
    <xf numFmtId="0" fontId="0" fillId="0" borderId="0" xfId="0" applyFont="1"/>
    <xf numFmtId="165" fontId="0" fillId="2" borderId="0" xfId="0" applyNumberFormat="1" applyFill="1"/>
    <xf numFmtId="0" fontId="0" fillId="0" borderId="0" xfId="0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49" fontId="4" fillId="0" borderId="0" xfId="0" applyNumberFormat="1" applyFont="1"/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 wrapText="1"/>
    </xf>
    <xf numFmtId="6" fontId="3" fillId="0" borderId="0" xfId="0" applyNumberFormat="1" applyFont="1"/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164" fontId="3" fillId="0" borderId="1" xfId="0" applyNumberFormat="1" applyFont="1" applyBorder="1"/>
    <xf numFmtId="0" fontId="0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/>
    <xf numFmtId="0" fontId="3" fillId="0" borderId="2" xfId="0" applyFont="1" applyBorder="1"/>
    <xf numFmtId="164" fontId="3" fillId="0" borderId="1" xfId="1" applyNumberFormat="1" applyFont="1" applyBorder="1"/>
    <xf numFmtId="49" fontId="0" fillId="0" borderId="2" xfId="0" applyNumberFormat="1" applyFont="1" applyBorder="1" applyAlignment="1">
      <alignment horizontal="left"/>
    </xf>
    <xf numFmtId="164" fontId="1" fillId="0" borderId="2" xfId="1" applyNumberFormat="1" applyFont="1" applyBorder="1"/>
    <xf numFmtId="49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164" fontId="3" fillId="0" borderId="3" xfId="1" applyNumberFormat="1" applyFont="1" applyBorder="1"/>
    <xf numFmtId="49" fontId="0" fillId="0" borderId="0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/>
    </xf>
    <xf numFmtId="164" fontId="3" fillId="0" borderId="4" xfId="1" applyNumberFormat="1" applyFont="1" applyBorder="1"/>
    <xf numFmtId="0" fontId="2" fillId="0" borderId="2" xfId="0" applyFont="1" applyBorder="1"/>
    <xf numFmtId="164" fontId="5" fillId="0" borderId="2" xfId="1" applyNumberFormat="1" applyFont="1" applyBorder="1"/>
    <xf numFmtId="164" fontId="5" fillId="0" borderId="0" xfId="1" applyNumberFormat="1" applyFont="1" applyBorder="1"/>
    <xf numFmtId="0" fontId="3" fillId="0" borderId="0" xfId="0" applyFont="1" applyBorder="1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6" fontId="3" fillId="0" borderId="0" xfId="0" applyNumberFormat="1" applyFont="1" applyBorder="1"/>
    <xf numFmtId="49" fontId="2" fillId="0" borderId="6" xfId="0" applyNumberFormat="1" applyFont="1" applyBorder="1" applyAlignment="1">
      <alignment horizontal="left"/>
    </xf>
    <xf numFmtId="0" fontId="2" fillId="0" borderId="7" xfId="0" applyFont="1" applyBorder="1"/>
    <xf numFmtId="6" fontId="3" fillId="0" borderId="8" xfId="0" applyNumberFormat="1" applyFont="1" applyBorder="1"/>
    <xf numFmtId="0" fontId="3" fillId="0" borderId="5" xfId="0" applyFont="1" applyBorder="1"/>
    <xf numFmtId="164" fontId="6" fillId="0" borderId="2" xfId="0" applyNumberFormat="1" applyFont="1" applyBorder="1"/>
    <xf numFmtId="164" fontId="6" fillId="0" borderId="7" xfId="0" applyNumberFormat="1" applyFont="1" applyBorder="1"/>
    <xf numFmtId="0" fontId="3" fillId="0" borderId="0" xfId="0" applyFont="1" applyFill="1" applyBorder="1"/>
    <xf numFmtId="0" fontId="0" fillId="0" borderId="0" xfId="0" applyFont="1" applyFill="1" applyBorder="1"/>
    <xf numFmtId="0" fontId="3" fillId="0" borderId="4" xfId="0" applyFont="1" applyBorder="1"/>
    <xf numFmtId="0" fontId="5" fillId="0" borderId="0" xfId="0" applyFont="1"/>
    <xf numFmtId="0" fontId="2" fillId="0" borderId="6" xfId="0" applyFont="1" applyBorder="1" applyAlignment="1">
      <alignment horizontal="left"/>
    </xf>
    <xf numFmtId="0" fontId="0" fillId="0" borderId="8" xfId="0" applyBorder="1"/>
    <xf numFmtId="0" fontId="0" fillId="0" borderId="0" xfId="0" applyBorder="1"/>
    <xf numFmtId="0" fontId="0" fillId="0" borderId="2" xfId="0" applyBorder="1"/>
    <xf numFmtId="164" fontId="6" fillId="0" borderId="0" xfId="0" applyNumberFormat="1" applyFont="1" applyBorder="1"/>
    <xf numFmtId="164" fontId="3" fillId="0" borderId="0" xfId="0" applyNumberFormat="1" applyFont="1" applyAlignment="1">
      <alignment wrapText="1"/>
    </xf>
    <xf numFmtId="164" fontId="6" fillId="0" borderId="7" xfId="1" applyNumberFormat="1" applyFont="1" applyBorder="1"/>
    <xf numFmtId="0" fontId="2" fillId="0" borderId="2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2" xfId="0" applyFont="1" applyBorder="1"/>
    <xf numFmtId="164" fontId="3" fillId="0" borderId="5" xfId="0" applyNumberFormat="1" applyFont="1" applyBorder="1"/>
    <xf numFmtId="49" fontId="2" fillId="0" borderId="5" xfId="0" applyNumberFormat="1" applyFont="1" applyBorder="1" applyAlignment="1">
      <alignment horizontal="left"/>
    </xf>
    <xf numFmtId="0" fontId="2" fillId="0" borderId="5" xfId="0" applyFont="1" applyBorder="1"/>
    <xf numFmtId="164" fontId="6" fillId="0" borderId="5" xfId="0" applyNumberFormat="1" applyFont="1" applyBorder="1"/>
    <xf numFmtId="49" fontId="0" fillId="0" borderId="5" xfId="0" applyNumberFormat="1" applyFont="1" applyBorder="1" applyAlignment="1">
      <alignment horizontal="left"/>
    </xf>
    <xf numFmtId="0" fontId="0" fillId="0" borderId="9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164" fontId="3" fillId="0" borderId="1" xfId="1" applyNumberFormat="1" applyFont="1" applyFill="1" applyBorder="1"/>
    <xf numFmtId="0" fontId="3" fillId="0" borderId="0" xfId="0" applyFont="1" applyFill="1"/>
    <xf numFmtId="49" fontId="0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164" fontId="3" fillId="0" borderId="0" xfId="1" applyNumberFormat="1" applyFont="1" applyFill="1"/>
    <xf numFmtId="0" fontId="2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olas Nöthen" id="{19E95F12-A17E-4575-BA15-4C7A5D156DCB}" userId="2078e642f8c90b7a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6" dT="2021-06-14T14:41:14.48" personId="{19E95F12-A17E-4575-BA15-4C7A5D156DCB}" id="{CFD18405-4BEF-494B-8ABF-A9E22FDD91D2}">
    <text>9,5€ Versand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73"/>
  <sheetViews>
    <sheetView tabSelected="1" zoomScale="85" zoomScaleNormal="85" workbookViewId="0">
      <selection activeCell="G45" sqref="G45"/>
    </sheetView>
  </sheetViews>
  <sheetFormatPr baseColWidth="10" defaultRowHeight="15" x14ac:dyDescent="0.25"/>
  <cols>
    <col min="1" max="1" width="14.42578125" customWidth="1"/>
    <col min="2" max="2" width="39" customWidth="1"/>
    <col min="3" max="3" width="12.7109375" bestFit="1" customWidth="1"/>
    <col min="4" max="4" width="12.85546875" customWidth="1"/>
    <col min="5" max="5" width="13.7109375" style="2" customWidth="1"/>
  </cols>
  <sheetData>
    <row r="2" spans="1:5" x14ac:dyDescent="0.25">
      <c r="A2" s="84" t="s">
        <v>42</v>
      </c>
      <c r="B2" s="84"/>
      <c r="C2" s="84"/>
      <c r="D2" s="84"/>
    </row>
    <row r="3" spans="1:5" x14ac:dyDescent="0.25">
      <c r="B3" s="63"/>
      <c r="C3" s="63"/>
      <c r="D3" s="63"/>
    </row>
    <row r="4" spans="1:5" x14ac:dyDescent="0.25">
      <c r="B4" s="75" t="s">
        <v>47</v>
      </c>
      <c r="C4" s="72"/>
      <c r="D4" s="72"/>
    </row>
    <row r="5" spans="1:5" x14ac:dyDescent="0.25">
      <c r="B5" s="72"/>
      <c r="C5" s="72"/>
      <c r="D5" s="72"/>
    </row>
    <row r="6" spans="1:5" x14ac:dyDescent="0.25">
      <c r="A6" s="64" t="s">
        <v>34</v>
      </c>
      <c r="B6" s="64"/>
      <c r="C6" s="63"/>
      <c r="D6" s="63"/>
    </row>
    <row r="7" spans="1:5" x14ac:dyDescent="0.25">
      <c r="A7" s="3" t="s">
        <v>0</v>
      </c>
      <c r="B7" s="3" t="s">
        <v>1</v>
      </c>
      <c r="C7" s="3" t="s">
        <v>23</v>
      </c>
      <c r="D7" s="3" t="s">
        <v>21</v>
      </c>
      <c r="E7" s="54" t="s">
        <v>22</v>
      </c>
    </row>
    <row r="8" spans="1:5" x14ac:dyDescent="0.25">
      <c r="A8" s="3"/>
      <c r="B8" s="3"/>
      <c r="C8" s="3"/>
    </row>
    <row r="9" spans="1:5" x14ac:dyDescent="0.25">
      <c r="A9" s="15" t="s">
        <v>2</v>
      </c>
      <c r="B9" s="3"/>
      <c r="C9" s="4"/>
    </row>
    <row r="10" spans="1:5" x14ac:dyDescent="0.25">
      <c r="A10" s="15"/>
      <c r="B10" s="3"/>
      <c r="C10" s="3"/>
    </row>
    <row r="11" spans="1:5" x14ac:dyDescent="0.25">
      <c r="A11" s="16">
        <v>1</v>
      </c>
      <c r="B11" s="3" t="s">
        <v>7</v>
      </c>
      <c r="D11" s="1"/>
    </row>
    <row r="12" spans="1:5" s="2" customFormat="1" x14ac:dyDescent="0.25">
      <c r="A12" s="21" t="s">
        <v>41</v>
      </c>
      <c r="B12" s="22" t="s">
        <v>3</v>
      </c>
      <c r="C12" s="23">
        <v>2812.17</v>
      </c>
      <c r="D12" s="13"/>
    </row>
    <row r="13" spans="1:5" s="2" customFormat="1" x14ac:dyDescent="0.25">
      <c r="A13" s="29"/>
      <c r="B13" s="65"/>
      <c r="C13" s="66"/>
      <c r="D13" s="13"/>
    </row>
    <row r="14" spans="1:5" s="2" customFormat="1" ht="17.25" x14ac:dyDescent="0.4">
      <c r="A14" s="25" t="s">
        <v>15</v>
      </c>
      <c r="B14" s="37" t="s">
        <v>7</v>
      </c>
      <c r="C14" s="48"/>
      <c r="D14" s="49">
        <f>SUM(C12)</f>
        <v>2812.17</v>
      </c>
    </row>
    <row r="15" spans="1:5" x14ac:dyDescent="0.25">
      <c r="A15" s="18"/>
      <c r="B15" s="10"/>
      <c r="C15" s="1"/>
      <c r="D15" s="1"/>
    </row>
    <row r="16" spans="1:5" x14ac:dyDescent="0.25">
      <c r="A16" s="16">
        <v>2</v>
      </c>
      <c r="B16" s="3" t="s">
        <v>8</v>
      </c>
      <c r="D16" s="1"/>
    </row>
    <row r="17" spans="1:5" s="12" customFormat="1" x14ac:dyDescent="0.25">
      <c r="A17" s="70" t="s">
        <v>35</v>
      </c>
      <c r="B17" s="71" t="s">
        <v>27</v>
      </c>
      <c r="C17" s="23">
        <v>4000</v>
      </c>
      <c r="E17" s="60"/>
    </row>
    <row r="18" spans="1:5" s="12" customFormat="1" x14ac:dyDescent="0.25">
      <c r="A18" s="19"/>
      <c r="B18" s="14" t="s">
        <v>28</v>
      </c>
      <c r="E18" s="60">
        <v>2000</v>
      </c>
    </row>
    <row r="19" spans="1:5" s="12" customFormat="1" x14ac:dyDescent="0.25">
      <c r="A19" s="19"/>
      <c r="B19" s="14" t="s">
        <v>29</v>
      </c>
      <c r="E19" s="60">
        <v>2000</v>
      </c>
    </row>
    <row r="20" spans="1:5" s="12" customFormat="1" x14ac:dyDescent="0.25">
      <c r="A20" s="19"/>
      <c r="B20" s="14"/>
      <c r="E20" s="60"/>
    </row>
    <row r="21" spans="1:5" s="2" customFormat="1" ht="17.25" x14ac:dyDescent="0.4">
      <c r="A21" s="67" t="s">
        <v>16</v>
      </c>
      <c r="B21" s="68" t="s">
        <v>8</v>
      </c>
      <c r="C21" s="48"/>
      <c r="D21" s="69">
        <f>SUM(C17)</f>
        <v>4000</v>
      </c>
    </row>
    <row r="22" spans="1:5" s="2" customFormat="1" x14ac:dyDescent="0.25">
      <c r="A22" s="18"/>
      <c r="B22" s="10"/>
      <c r="C22" s="13"/>
    </row>
    <row r="23" spans="1:5" s="2" customFormat="1" ht="15.75" thickBot="1" x14ac:dyDescent="0.3">
      <c r="A23" s="41"/>
      <c r="B23" s="42"/>
      <c r="C23" s="43"/>
      <c r="D23" s="44"/>
    </row>
    <row r="24" spans="1:5" s="2" customFormat="1" ht="18" thickBot="1" x14ac:dyDescent="0.45">
      <c r="A24" s="45" t="s">
        <v>18</v>
      </c>
      <c r="B24" s="46" t="s">
        <v>2</v>
      </c>
      <c r="C24" s="50">
        <f>SUM(D21,D14)</f>
        <v>6812.17</v>
      </c>
      <c r="D24" s="47"/>
    </row>
    <row r="25" spans="1:5" x14ac:dyDescent="0.25">
      <c r="A25" s="18"/>
      <c r="B25" s="10"/>
    </row>
    <row r="26" spans="1:5" x14ac:dyDescent="0.25">
      <c r="A26" s="17" t="s">
        <v>4</v>
      </c>
      <c r="B26" s="3"/>
      <c r="C26" s="8"/>
      <c r="D26" s="1"/>
    </row>
    <row r="27" spans="1:5" x14ac:dyDescent="0.25">
      <c r="A27" s="16"/>
      <c r="B27" s="3"/>
      <c r="C27" s="8"/>
      <c r="D27" s="1"/>
    </row>
    <row r="28" spans="1:5" x14ac:dyDescent="0.25">
      <c r="A28" s="16">
        <v>5</v>
      </c>
      <c r="B28" s="3" t="s">
        <v>9</v>
      </c>
      <c r="C28" s="8"/>
      <c r="D28" s="1"/>
    </row>
    <row r="29" spans="1:5" s="2" customFormat="1" x14ac:dyDescent="0.25">
      <c r="A29" s="31" t="s">
        <v>36</v>
      </c>
      <c r="B29" s="32" t="s">
        <v>5</v>
      </c>
      <c r="C29" s="33">
        <v>200</v>
      </c>
      <c r="E29" s="54"/>
    </row>
    <row r="30" spans="1:5" s="2" customFormat="1" x14ac:dyDescent="0.25">
      <c r="A30" s="35"/>
      <c r="B30" s="53" t="s">
        <v>20</v>
      </c>
      <c r="C30" s="36"/>
      <c r="E30" s="20">
        <v>200</v>
      </c>
    </row>
    <row r="31" spans="1:5" s="2" customFormat="1" x14ac:dyDescent="0.25">
      <c r="A31" s="21" t="s">
        <v>37</v>
      </c>
      <c r="B31" s="22" t="s">
        <v>10</v>
      </c>
      <c r="C31" s="28">
        <f>SUM(E32:E33)</f>
        <v>555.62</v>
      </c>
    </row>
    <row r="32" spans="1:5" s="2" customFormat="1" x14ac:dyDescent="0.25">
      <c r="A32" s="34"/>
      <c r="B32" s="40" t="s">
        <v>32</v>
      </c>
      <c r="C32" s="57"/>
      <c r="D32"/>
      <c r="E32" s="7">
        <v>350</v>
      </c>
    </row>
    <row r="33" spans="1:5" s="2" customFormat="1" x14ac:dyDescent="0.25">
      <c r="A33" s="29"/>
      <c r="B33" s="27" t="s">
        <v>33</v>
      </c>
      <c r="C33" s="58"/>
      <c r="D33"/>
      <c r="E33" s="83">
        <f>550-E46</f>
        <v>205.62</v>
      </c>
    </row>
    <row r="34" spans="1:5" s="2" customFormat="1" x14ac:dyDescent="0.25">
      <c r="A34" s="21" t="s">
        <v>38</v>
      </c>
      <c r="B34" s="22" t="s">
        <v>11</v>
      </c>
      <c r="C34" s="28">
        <v>280</v>
      </c>
    </row>
    <row r="35" spans="1:5" x14ac:dyDescent="0.25">
      <c r="A35" s="18"/>
      <c r="B35" s="2" t="s">
        <v>31</v>
      </c>
      <c r="E35" s="7">
        <v>280</v>
      </c>
    </row>
    <row r="36" spans="1:5" x14ac:dyDescent="0.25">
      <c r="A36" s="25" t="s">
        <v>17</v>
      </c>
      <c r="B36" s="37" t="s">
        <v>9</v>
      </c>
      <c r="C36" s="30"/>
      <c r="D36" s="26">
        <f>SUM(C29:C34)</f>
        <v>1035.6199999999999</v>
      </c>
    </row>
    <row r="37" spans="1:5" x14ac:dyDescent="0.25">
      <c r="A37" s="18"/>
      <c r="B37" s="10"/>
      <c r="C37" s="6"/>
    </row>
    <row r="38" spans="1:5" x14ac:dyDescent="0.25">
      <c r="A38" s="16">
        <v>7</v>
      </c>
      <c r="B38" s="3" t="s">
        <v>12</v>
      </c>
      <c r="C38" s="5"/>
    </row>
    <row r="39" spans="1:5" x14ac:dyDescent="0.25">
      <c r="A39" s="18"/>
      <c r="B39" s="10"/>
      <c r="C39" s="6"/>
    </row>
    <row r="40" spans="1:5" ht="14.25" customHeight="1" x14ac:dyDescent="0.25">
      <c r="A40" s="21" t="s">
        <v>39</v>
      </c>
      <c r="B40" s="24" t="s">
        <v>13</v>
      </c>
      <c r="C40" s="28">
        <f>SUM(E41:E43)</f>
        <v>1432.17</v>
      </c>
    </row>
    <row r="41" spans="1:5" x14ac:dyDescent="0.25">
      <c r="A41" s="18"/>
      <c r="B41" s="2" t="s">
        <v>26</v>
      </c>
      <c r="E41" s="7">
        <v>800</v>
      </c>
    </row>
    <row r="42" spans="1:5" x14ac:dyDescent="0.25">
      <c r="A42" s="18"/>
      <c r="B42" s="2" t="s">
        <v>25</v>
      </c>
      <c r="E42" s="7">
        <v>400</v>
      </c>
    </row>
    <row r="43" spans="1:5" x14ac:dyDescent="0.25">
      <c r="A43" s="18"/>
      <c r="B43" s="2" t="s">
        <v>14</v>
      </c>
      <c r="E43" s="7">
        <v>232.17</v>
      </c>
    </row>
    <row r="44" spans="1:5" x14ac:dyDescent="0.25">
      <c r="A44" s="18"/>
      <c r="B44" s="2"/>
      <c r="E44" s="7"/>
    </row>
    <row r="45" spans="1:5" s="2" customFormat="1" x14ac:dyDescent="0.25">
      <c r="A45" s="76" t="s">
        <v>45</v>
      </c>
      <c r="B45" s="77" t="s">
        <v>44</v>
      </c>
      <c r="C45" s="78">
        <f>E46</f>
        <v>344.38</v>
      </c>
      <c r="D45" s="79"/>
      <c r="E45" s="79"/>
    </row>
    <row r="46" spans="1:5" s="2" customFormat="1" x14ac:dyDescent="0.25">
      <c r="A46" s="80"/>
      <c r="B46" s="51" t="s">
        <v>43</v>
      </c>
      <c r="C46" s="81"/>
      <c r="D46" s="82"/>
      <c r="E46" s="83">
        <f>9.5+334.88</f>
        <v>344.38</v>
      </c>
    </row>
    <row r="47" spans="1:5" x14ac:dyDescent="0.25">
      <c r="A47" s="18"/>
      <c r="B47" s="51"/>
      <c r="E47" s="7"/>
    </row>
    <row r="48" spans="1:5" x14ac:dyDescent="0.25">
      <c r="A48" s="21" t="s">
        <v>40</v>
      </c>
      <c r="B48" s="24" t="s">
        <v>30</v>
      </c>
      <c r="C48" s="28">
        <f>SUM(E49:E51)</f>
        <v>4000</v>
      </c>
      <c r="E48" s="7"/>
    </row>
    <row r="49" spans="1:5" x14ac:dyDescent="0.25">
      <c r="A49" s="18"/>
      <c r="B49" s="14" t="s">
        <v>28</v>
      </c>
      <c r="C49" s="12"/>
      <c r="D49" s="12"/>
      <c r="E49" s="60">
        <v>2000</v>
      </c>
    </row>
    <row r="50" spans="1:5" x14ac:dyDescent="0.25">
      <c r="A50" s="18"/>
      <c r="B50" s="14" t="s">
        <v>29</v>
      </c>
      <c r="C50" s="12"/>
      <c r="D50" s="12"/>
      <c r="E50" s="60">
        <v>2000</v>
      </c>
    </row>
    <row r="51" spans="1:5" x14ac:dyDescent="0.25">
      <c r="A51" s="18"/>
      <c r="B51" s="51"/>
      <c r="E51" s="7"/>
    </row>
    <row r="52" spans="1:5" x14ac:dyDescent="0.25">
      <c r="A52" s="18"/>
      <c r="B52" s="51"/>
      <c r="E52" s="7"/>
    </row>
    <row r="53" spans="1:5" ht="17.25" x14ac:dyDescent="0.4">
      <c r="A53" s="25" t="s">
        <v>19</v>
      </c>
      <c r="B53" s="62" t="s">
        <v>12</v>
      </c>
      <c r="C53" s="38"/>
      <c r="D53" s="49">
        <f>SUM(C40:C48)</f>
        <v>5776.55</v>
      </c>
      <c r="E53" s="54"/>
    </row>
    <row r="54" spans="1:5" ht="17.25" x14ac:dyDescent="0.4">
      <c r="A54" s="41"/>
      <c r="B54" s="52"/>
      <c r="C54" s="39"/>
      <c r="D54" s="59"/>
      <c r="E54" s="54"/>
    </row>
    <row r="55" spans="1:5" ht="15.75" thickBot="1" x14ac:dyDescent="0.3">
      <c r="A55" s="18"/>
      <c r="B55" s="10"/>
      <c r="C55" s="9"/>
    </row>
    <row r="56" spans="1:5" ht="18" thickBot="1" x14ac:dyDescent="0.45">
      <c r="A56" s="55" t="s">
        <v>18</v>
      </c>
      <c r="B56" s="46" t="s">
        <v>4</v>
      </c>
      <c r="C56" s="61">
        <f>SUM(D36+D53)</f>
        <v>6812.17</v>
      </c>
      <c r="D56" s="56"/>
    </row>
    <row r="57" spans="1:5" x14ac:dyDescent="0.25">
      <c r="A57" s="3"/>
      <c r="B57" s="3"/>
      <c r="C57" s="4"/>
    </row>
    <row r="58" spans="1:5" x14ac:dyDescent="0.25">
      <c r="A58" s="74" t="s">
        <v>46</v>
      </c>
      <c r="B58" s="74" t="s">
        <v>24</v>
      </c>
      <c r="C58" s="73" t="s">
        <v>6</v>
      </c>
    </row>
    <row r="59" spans="1:5" ht="24.75" customHeight="1" x14ac:dyDescent="0.25">
      <c r="A59" s="58"/>
      <c r="B59" s="58"/>
      <c r="C59" s="11">
        <f>C24-C56</f>
        <v>0</v>
      </c>
    </row>
    <row r="67" spans="3:3" x14ac:dyDescent="0.25">
      <c r="C67" s="6"/>
    </row>
    <row r="73" spans="3:3" x14ac:dyDescent="0.25">
      <c r="C73" s="6"/>
    </row>
  </sheetData>
  <mergeCells count="1">
    <mergeCell ref="A2:D2"/>
  </mergeCells>
  <pageMargins left="0.7" right="0.7" top="0.78740157499999996" bottom="0.78740157499999996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buero</dc:creator>
  <cp:lastModifiedBy>florian_w</cp:lastModifiedBy>
  <cp:lastPrinted>2021-05-27T09:00:27Z</cp:lastPrinted>
  <dcterms:created xsi:type="dcterms:W3CDTF">2014-09-21T09:12:39Z</dcterms:created>
  <dcterms:modified xsi:type="dcterms:W3CDTF">2021-09-16T13:18:26Z</dcterms:modified>
</cp:coreProperties>
</file>